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835" firstSheet="1" activeTab="1"/>
  </bookViews>
  <sheets>
    <sheet name="INFO" sheetId="3" state="hidden" r:id="rId1"/>
    <sheet name="TOTAL_DPS" sheetId="15" r:id="rId2"/>
    <sheet name="Mission 1" sheetId="2" r:id="rId3"/>
    <sheet name="Mission 2" sheetId="4" r:id="rId4"/>
    <sheet name="Mission 3" sheetId="5" r:id="rId5"/>
    <sheet name="Mission 4" sheetId="6" r:id="rId6"/>
    <sheet name="Mission 5" sheetId="7" r:id="rId7"/>
    <sheet name="Mission 6" sheetId="8" r:id="rId8"/>
    <sheet name="Mission 7" sheetId="9" r:id="rId9"/>
    <sheet name="Mission 8" sheetId="10" r:id="rId10"/>
    <sheet name="Mission 9" sheetId="11" r:id="rId11"/>
    <sheet name="Mission 10" sheetId="12" r:id="rId12"/>
    <sheet name="Mission 11" sheetId="13" r:id="rId13"/>
    <sheet name="Mission 12" sheetId="14" r:id="rId1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2" l="1"/>
  <c r="D13" i="12"/>
  <c r="E2" i="12"/>
  <c r="D7" i="8"/>
  <c r="D8" i="8"/>
  <c r="D13" i="8"/>
  <c r="E2" i="8"/>
  <c r="D4" i="4"/>
  <c r="D5" i="4"/>
  <c r="D9" i="4"/>
  <c r="E2" i="4"/>
  <c r="D4" i="2"/>
  <c r="D12" i="2"/>
  <c r="E2" i="2"/>
  <c r="D10" i="14"/>
  <c r="E2" i="14"/>
  <c r="D12" i="13"/>
  <c r="E2" i="13"/>
  <c r="D11" i="11"/>
  <c r="E2" i="11"/>
  <c r="D12" i="10"/>
  <c r="E2" i="10"/>
  <c r="D12" i="9"/>
  <c r="E2" i="9"/>
  <c r="D12" i="7"/>
  <c r="E2" i="7"/>
  <c r="D10" i="6"/>
  <c r="E2" i="6"/>
  <c r="D11" i="5"/>
  <c r="E2" i="5"/>
  <c r="A12" i="15"/>
  <c r="D3" i="14"/>
  <c r="D7" i="13"/>
  <c r="D4" i="13"/>
  <c r="D3" i="13"/>
  <c r="D7" i="12"/>
  <c r="D8" i="12"/>
  <c r="D9" i="12"/>
  <c r="D5" i="12"/>
  <c r="D4" i="12"/>
  <c r="D6" i="12"/>
  <c r="D7" i="7"/>
  <c r="D8" i="10"/>
  <c r="D6" i="10"/>
  <c r="D3" i="10"/>
  <c r="D7" i="9"/>
  <c r="D5" i="8"/>
  <c r="D6" i="8"/>
  <c r="D4" i="8"/>
  <c r="D3" i="8"/>
  <c r="D9" i="8"/>
  <c r="D3" i="7"/>
  <c r="D5" i="7"/>
  <c r="D8" i="7"/>
  <c r="D4" i="7"/>
  <c r="D6" i="7"/>
  <c r="D4" i="14"/>
  <c r="D5" i="14"/>
  <c r="D6" i="14"/>
  <c r="D7" i="14"/>
  <c r="D5" i="13"/>
  <c r="D6" i="13"/>
  <c r="D8" i="13"/>
  <c r="D9" i="13"/>
  <c r="D10" i="12"/>
  <c r="D4" i="11"/>
  <c r="D5" i="11"/>
  <c r="D6" i="11"/>
  <c r="D7" i="11"/>
  <c r="D3" i="11"/>
  <c r="D8" i="11"/>
  <c r="D4" i="10"/>
  <c r="D5" i="10"/>
  <c r="D7" i="10"/>
  <c r="D9" i="10"/>
  <c r="D4" i="9"/>
  <c r="D5" i="9"/>
  <c r="D6" i="9"/>
  <c r="D8" i="9"/>
  <c r="D3" i="9"/>
  <c r="D9" i="9"/>
  <c r="D10" i="8"/>
  <c r="D4" i="6"/>
  <c r="D9" i="7"/>
  <c r="D5" i="5"/>
  <c r="D5" i="6"/>
  <c r="D6" i="6"/>
  <c r="D3" i="6"/>
  <c r="D7" i="6"/>
  <c r="D4" i="5"/>
  <c r="D6" i="5"/>
  <c r="D7" i="5"/>
  <c r="D3" i="5"/>
  <c r="D8" i="5"/>
  <c r="D3" i="4"/>
  <c r="D3" i="2"/>
  <c r="D6" i="2"/>
  <c r="D7" i="2"/>
  <c r="D8" i="2"/>
  <c r="D5" i="2"/>
  <c r="D6" i="4"/>
  <c r="D9" i="2"/>
</calcChain>
</file>

<file path=xl/sharedStrings.xml><?xml version="1.0" encoding="utf-8"?>
<sst xmlns="http://schemas.openxmlformats.org/spreadsheetml/2006/main" count="175" uniqueCount="91">
  <si>
    <t>DPS</t>
  </si>
  <si>
    <t>Partial Total</t>
  </si>
  <si>
    <t>#</t>
  </si>
  <si>
    <t>LVL</t>
  </si>
  <si>
    <t>Easy</t>
  </si>
  <si>
    <t>Normal</t>
  </si>
  <si>
    <t>Hard</t>
  </si>
  <si>
    <t>Very Hard</t>
  </si>
  <si>
    <t>Value</t>
  </si>
  <si>
    <t>Agent KIA</t>
  </si>
  <si>
    <t>GENERIC</t>
  </si>
  <si>
    <t>Alien Tech</t>
  </si>
  <si>
    <t>Blue Armory</t>
  </si>
  <si>
    <t>Green Alpha</t>
  </si>
  <si>
    <t>Teleport</t>
  </si>
  <si>
    <t>Event Card</t>
  </si>
  <si>
    <t>Mission 1</t>
  </si>
  <si>
    <t>Scientist</t>
  </si>
  <si>
    <t>Mission 2</t>
  </si>
  <si>
    <t>Mission 5</t>
  </si>
  <si>
    <t>Nexus/Grey</t>
  </si>
  <si>
    <t>Mission Failed</t>
  </si>
  <si>
    <t>Mission Accomplished</t>
  </si>
  <si>
    <t>Mission 7</t>
  </si>
  <si>
    <t>Flame UP</t>
  </si>
  <si>
    <t>Mission 9</t>
  </si>
  <si>
    <t>LandMines</t>
  </si>
  <si>
    <t>Mission 10</t>
  </si>
  <si>
    <t>Human Signal</t>
  </si>
  <si>
    <t>Core Set Campaign TOTAL DPS VALUE</t>
  </si>
  <si>
    <t>Agents K.I.A.</t>
  </si>
  <si>
    <t># of Event Cards remaining at the end of the mission (Max. 5)</t>
  </si>
  <si>
    <t>OPTIONAL - LEVEL OF DIFFICULTY</t>
  </si>
  <si>
    <t>TOTAL DPS - MISSION I</t>
  </si>
  <si>
    <t>OBJECTIVES</t>
  </si>
  <si>
    <t>V 1.0</t>
  </si>
  <si>
    <t>TOTAL DPS - MISSION II</t>
  </si>
  <si>
    <t>TOTAL DPS - MISSION III</t>
  </si>
  <si>
    <t>TOTAL DPS - MISSION IV</t>
  </si>
  <si>
    <t>TOTAL DPS - MISSION V</t>
  </si>
  <si>
    <t>TOTAL DPS - MISSION VI</t>
  </si>
  <si>
    <t>TOTAL DPS - MISSION VII</t>
  </si>
  <si>
    <t>TOTAL DPS - MISSION VIII</t>
  </si>
  <si>
    <t>TOTAL DPS - MISSION IX</t>
  </si>
  <si>
    <t>TOTAL DPS - MISSION X</t>
  </si>
  <si>
    <t>TOTAL DPS - MISSION XI</t>
  </si>
  <si>
    <t>TOTAL DPS - MISSION XII</t>
  </si>
  <si>
    <t>Mission Partially Accomplished</t>
  </si>
  <si>
    <t>Mission Accomplished or Partially Accomplished</t>
  </si>
  <si>
    <t>Blue Nexus Killed by the Operator Agent</t>
  </si>
  <si>
    <t># of Enhanced Landmines activated by the Xeno-Beast</t>
  </si>
  <si>
    <t># of Human Signals Rescued (Max. 6)</t>
  </si>
  <si>
    <t>Waypoint 3 reached before Event C</t>
  </si>
  <si>
    <t># of Agents outside the S1/S2 maps at the end of the mission</t>
  </si>
  <si>
    <t>Agent S survived at the end of the mission</t>
  </si>
  <si>
    <t>Agent N survived at the end of the mission</t>
  </si>
  <si>
    <t>Hackbar survived at the end of the mission</t>
  </si>
  <si>
    <t>Playing this mission as last part of the campaign</t>
  </si>
  <si>
    <t>Nexus killed</t>
  </si>
  <si>
    <t>Xeno-Grey killed</t>
  </si>
  <si>
    <t>The Bomb Special Device is armed and placed on Waypoint 4</t>
  </si>
  <si>
    <t>Hackbar still alive during Special Event E</t>
  </si>
  <si>
    <t>Hackbar still alive during Special Event D</t>
  </si>
  <si>
    <t>Xeno-Beast killed</t>
  </si>
  <si>
    <t>Enraged Xeno-Beast killed</t>
  </si>
  <si>
    <t>Xeno-Beast killed before Event C</t>
  </si>
  <si>
    <t>Enraged Xeno-Beast killed before Event C</t>
  </si>
  <si>
    <t>Enraged Xeno-Beast killed after Event C</t>
  </si>
  <si>
    <t>Blue Nexus killed</t>
  </si>
  <si>
    <t>Waypoint 1 token reached before Special Event E</t>
  </si>
  <si>
    <t># of Event cards remaining at the end of the mission (Max. 5)</t>
  </si>
  <si>
    <t>Stunner Special Device acquired</t>
  </si>
  <si>
    <t># of Flame tokens on the map at the end of the mission</t>
  </si>
  <si>
    <t>Blue Nexus killed before Special Event C</t>
  </si>
  <si>
    <t>Blue Nexus killed after Special Event C</t>
  </si>
  <si>
    <t>No Aracnos alive during Special Event B</t>
  </si>
  <si>
    <t>No Aracnos alive during Special Event D</t>
  </si>
  <si>
    <t>The Xeno-Alpha killed before Special Event B</t>
  </si>
  <si>
    <t>The Xeno-Alpha killed before Special Event D</t>
  </si>
  <si>
    <t>Agents survived</t>
  </si>
  <si>
    <t>Red Armory gained</t>
  </si>
  <si>
    <t>Alien Tech Fragment acquired (Max. 4)</t>
  </si>
  <si>
    <t>Green Nexus killed</t>
  </si>
  <si>
    <t>Alien Weapon acquired with Special Event D</t>
  </si>
  <si>
    <t>Alien Weapon acquired with Special Event C</t>
  </si>
  <si>
    <t>Alien Tech Fragments acquired (Max. 4)</t>
  </si>
  <si>
    <t># of Scientists saved</t>
  </si>
  <si>
    <t>Alien Tech Fragments acquired (Max. 5)</t>
  </si>
  <si>
    <t>Blue Armory gained</t>
  </si>
  <si>
    <t>Green Xeno-Alpha killed</t>
  </si>
  <si>
    <t># of Teleport Points destroyed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</si>
</sst>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b/>
      <sz val="16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00"/>
      <name val="Calibri"/>
      <scheme val="minor"/>
    </font>
    <font>
      <sz val="16"/>
      <color theme="1"/>
      <name val="Arial"/>
    </font>
    <font>
      <b/>
      <sz val="22"/>
      <color theme="1"/>
      <name val="Arial"/>
    </font>
    <font>
      <sz val="22"/>
      <color rgb="FFFFFF00"/>
      <name val="Arial"/>
    </font>
    <font>
      <sz val="16"/>
      <color theme="0"/>
      <name val="Calibri"/>
      <scheme val="minor"/>
    </font>
    <font>
      <sz val="16"/>
      <color rgb="FF000000"/>
      <name val="Arial"/>
    </font>
    <font>
      <b/>
      <sz val="72"/>
      <color rgb="FFFFFF00"/>
      <name val="Courier New"/>
    </font>
    <font>
      <b/>
      <sz val="44"/>
      <color theme="1"/>
      <name val="Courier New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5" fillId="4" borderId="3" xfId="0" applyFont="1" applyFill="1" applyBorder="1"/>
    <xf numFmtId="0" fontId="2" fillId="2" borderId="4" xfId="0" applyFont="1" applyFill="1" applyBorder="1" applyAlignment="1"/>
    <xf numFmtId="0" fontId="6" fillId="3" borderId="6" xfId="0" applyFont="1" applyFill="1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/>
    <xf numFmtId="0" fontId="6" fillId="3" borderId="2" xfId="0" applyFont="1" applyFill="1" applyBorder="1"/>
    <xf numFmtId="0" fontId="6" fillId="0" borderId="21" xfId="0" applyFont="1" applyBorder="1" applyAlignment="1">
      <alignment horizontal="center"/>
    </xf>
    <xf numFmtId="0" fontId="6" fillId="3" borderId="22" xfId="0" applyFont="1" applyFill="1" applyBorder="1"/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23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5" xfId="0" applyBorder="1"/>
    <xf numFmtId="0" fontId="2" fillId="0" borderId="28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9" xfId="0" applyBorder="1"/>
    <xf numFmtId="0" fontId="2" fillId="0" borderId="30" xfId="0" applyFont="1" applyFill="1" applyBorder="1" applyAlignment="1">
      <alignment horizontal="center"/>
    </xf>
    <xf numFmtId="0" fontId="5" fillId="4" borderId="31" xfId="0" applyFont="1" applyFill="1" applyBorder="1"/>
    <xf numFmtId="0" fontId="10" fillId="0" borderId="21" xfId="0" applyFont="1" applyBorder="1" applyAlignment="1">
      <alignment horizontal="center"/>
    </xf>
    <xf numFmtId="0" fontId="10" fillId="6" borderId="32" xfId="0" applyFont="1" applyFill="1" applyBorder="1"/>
    <xf numFmtId="0" fontId="6" fillId="3" borderId="33" xfId="0" applyFont="1" applyFill="1" applyBorder="1"/>
    <xf numFmtId="0" fontId="0" fillId="0" borderId="9" xfId="0" applyBorder="1" applyAlignment="1">
      <alignment horizontal="center"/>
    </xf>
    <xf numFmtId="0" fontId="13" fillId="0" borderId="0" xfId="0" applyFont="1"/>
    <xf numFmtId="17" fontId="13" fillId="0" borderId="0" xfId="0" applyNumberFormat="1" applyFon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2" fontId="11" fillId="8" borderId="0" xfId="0" applyNumberFormat="1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8" fillId="4" borderId="15" xfId="0" applyNumberFormat="1" applyFont="1" applyFill="1" applyBorder="1" applyAlignment="1">
      <alignment horizontal="right"/>
    </xf>
    <xf numFmtId="2" fontId="8" fillId="4" borderId="16" xfId="0" applyNumberFormat="1" applyFont="1" applyFill="1" applyBorder="1" applyAlignment="1">
      <alignment horizontal="right"/>
    </xf>
    <xf numFmtId="2" fontId="8" fillId="4" borderId="1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2" borderId="14" xfId="0" applyFont="1" applyFill="1" applyBorder="1" applyAlignment="1">
      <alignment horizontal="right"/>
    </xf>
  </cellXfs>
  <cellStyles count="14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8" builtinId="9" hidden="1"/>
    <cellStyle name="Collegamento visitato" xfId="110" builtinId="9" hidden="1"/>
    <cellStyle name="Collegamento visitato" xfId="112" builtinId="9" hidden="1"/>
    <cellStyle name="Collegamento visitato" xfId="114" builtinId="9" hidden="1"/>
    <cellStyle name="Collegamento visitato" xfId="116" builtinId="9" hidden="1"/>
    <cellStyle name="Collegamento visitato" xfId="118" builtinId="9" hidden="1"/>
    <cellStyle name="Collegamento visitato" xfId="120" builtinId="9" hidden="1"/>
    <cellStyle name="Collegamento visitato" xfId="122" builtinId="9" hidden="1"/>
    <cellStyle name="Collegamento visitato" xfId="124" builtinId="9" hidden="1"/>
    <cellStyle name="Collegamento visitato" xfId="126" builtinId="9" hidden="1"/>
    <cellStyle name="Collegamento visitato" xfId="128" builtinId="9" hidden="1"/>
    <cellStyle name="Collegamento visitato" xfId="130" builtinId="9" hidden="1"/>
    <cellStyle name="Collegamento visitato" xfId="132" builtinId="9" hidden="1"/>
    <cellStyle name="Collegamento visitato" xfId="134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507999</xdr:colOff>
      <xdr:row>22</xdr:row>
      <xdr:rowOff>38100</xdr:rowOff>
    </xdr:from>
    <xdr:to>
      <xdr:col>6</xdr:col>
      <xdr:colOff>756034</xdr:colOff>
      <xdr:row>42</xdr:row>
      <xdr:rowOff>63500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999" y="4229100"/>
          <a:ext cx="5201035" cy="3835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17</xdr:col>
      <xdr:colOff>469900</xdr:colOff>
      <xdr:row>43</xdr:row>
      <xdr:rowOff>91536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0" y="0"/>
          <a:ext cx="7899400" cy="82830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1473199</xdr:colOff>
      <xdr:row>1</xdr:row>
      <xdr:rowOff>12614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2" cy="7492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1473199</xdr:colOff>
      <xdr:row>1</xdr:row>
      <xdr:rowOff>12616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2" cy="749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1464733</xdr:colOff>
      <xdr:row>1</xdr:row>
      <xdr:rowOff>16932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47666" cy="7535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61343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16932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3" cy="7535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1478410</xdr:colOff>
      <xdr:row>1</xdr:row>
      <xdr:rowOff>12700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4570" cy="7543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1473199</xdr:colOff>
      <xdr:row>1</xdr:row>
      <xdr:rowOff>12617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2" cy="7492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12617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3" cy="7492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10110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6133" cy="746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1464734</xdr:colOff>
      <xdr:row>1</xdr:row>
      <xdr:rowOff>16933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47667" cy="7535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5210</xdr:colOff>
      <xdr:row>1</xdr:row>
      <xdr:rowOff>12700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711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2" sqref="J12"/>
    </sheetView>
  </sheetViews>
  <sheetFormatPr baseColWidth="10" defaultRowHeight="15" x14ac:dyDescent="0"/>
  <cols>
    <col min="1" max="6" width="10.83203125" style="6"/>
    <col min="8" max="8" width="10.83203125" style="39"/>
    <col min="9" max="9" width="12.33203125" style="39" bestFit="1" customWidth="1"/>
    <col min="10" max="11" width="10.83203125" style="39"/>
  </cols>
  <sheetData>
    <row r="1" spans="1:9">
      <c r="A1" s="49" t="s">
        <v>10</v>
      </c>
      <c r="B1" s="49"/>
      <c r="C1" s="49"/>
      <c r="D1" s="49"/>
    </row>
    <row r="2" spans="1:9">
      <c r="A2" s="6" t="s">
        <v>3</v>
      </c>
      <c r="B2" s="6" t="s">
        <v>8</v>
      </c>
      <c r="C2" s="6" t="s">
        <v>9</v>
      </c>
      <c r="D2" s="6" t="s">
        <v>11</v>
      </c>
    </row>
    <row r="3" spans="1:9">
      <c r="A3" s="6" t="s">
        <v>4</v>
      </c>
      <c r="B3" s="6">
        <v>1</v>
      </c>
      <c r="C3" s="6">
        <v>0</v>
      </c>
      <c r="D3" s="6">
        <v>0</v>
      </c>
    </row>
    <row r="4" spans="1:9">
      <c r="A4" s="6" t="s">
        <v>5</v>
      </c>
      <c r="B4" s="6">
        <v>1.25</v>
      </c>
      <c r="C4" s="6">
        <v>1</v>
      </c>
      <c r="D4" s="6">
        <v>1</v>
      </c>
    </row>
    <row r="5" spans="1:9">
      <c r="A5" s="6" t="s">
        <v>6</v>
      </c>
      <c r="B5" s="6">
        <v>1.5</v>
      </c>
      <c r="C5" s="6">
        <v>2</v>
      </c>
      <c r="D5" s="6">
        <v>2</v>
      </c>
    </row>
    <row r="6" spans="1:9">
      <c r="A6" s="6" t="s">
        <v>7</v>
      </c>
      <c r="B6" s="6">
        <v>2</v>
      </c>
      <c r="C6" s="6">
        <v>3</v>
      </c>
      <c r="D6" s="6">
        <v>3</v>
      </c>
    </row>
    <row r="7" spans="1:9">
      <c r="C7" s="6">
        <v>4</v>
      </c>
      <c r="D7" s="6">
        <v>4</v>
      </c>
    </row>
    <row r="8" spans="1:9">
      <c r="C8" s="6">
        <v>5</v>
      </c>
      <c r="D8" s="6">
        <v>5</v>
      </c>
    </row>
    <row r="11" spans="1:9" ht="16" thickBot="1"/>
    <row r="12" spans="1:9">
      <c r="A12" s="50" t="s">
        <v>16</v>
      </c>
      <c r="B12" s="51"/>
      <c r="C12" s="51"/>
      <c r="D12" s="52"/>
      <c r="E12" s="13" t="s">
        <v>18</v>
      </c>
      <c r="F12" s="13" t="s">
        <v>19</v>
      </c>
      <c r="G12" s="13" t="s">
        <v>23</v>
      </c>
      <c r="H12" s="13" t="s">
        <v>25</v>
      </c>
      <c r="I12" s="13" t="s">
        <v>27</v>
      </c>
    </row>
    <row r="13" spans="1:9">
      <c r="A13" s="7" t="s">
        <v>12</v>
      </c>
      <c r="B13" s="8" t="s">
        <v>13</v>
      </c>
      <c r="C13" s="8" t="s">
        <v>14</v>
      </c>
      <c r="D13" s="9" t="s">
        <v>15</v>
      </c>
      <c r="E13" s="14" t="s">
        <v>17</v>
      </c>
      <c r="F13" s="14" t="s">
        <v>20</v>
      </c>
      <c r="G13" s="14" t="s">
        <v>24</v>
      </c>
      <c r="H13" s="14" t="s">
        <v>26</v>
      </c>
      <c r="I13" s="14" t="s">
        <v>28</v>
      </c>
    </row>
    <row r="14" spans="1:9">
      <c r="A14" s="7">
        <v>0</v>
      </c>
      <c r="B14" s="8">
        <v>0</v>
      </c>
      <c r="C14" s="8">
        <v>0</v>
      </c>
      <c r="D14" s="9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7">
        <v>1</v>
      </c>
      <c r="B15" s="8">
        <v>1</v>
      </c>
      <c r="C15" s="8">
        <v>1</v>
      </c>
      <c r="D15" s="9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</row>
    <row r="16" spans="1:9">
      <c r="A16" s="7"/>
      <c r="B16" s="8"/>
      <c r="C16" s="8">
        <v>2</v>
      </c>
      <c r="D16" s="9">
        <v>2</v>
      </c>
      <c r="E16" s="14">
        <v>2</v>
      </c>
      <c r="F16" s="14">
        <v>2</v>
      </c>
      <c r="G16" s="14">
        <v>2</v>
      </c>
      <c r="H16" s="14">
        <v>2</v>
      </c>
      <c r="I16" s="14">
        <v>2</v>
      </c>
    </row>
    <row r="17" spans="1:9">
      <c r="A17" s="7"/>
      <c r="B17" s="8"/>
      <c r="C17" s="8">
        <v>3</v>
      </c>
      <c r="D17" s="9">
        <v>3</v>
      </c>
      <c r="E17" s="14">
        <v>3</v>
      </c>
      <c r="F17" s="14"/>
      <c r="G17" s="14">
        <v>3</v>
      </c>
      <c r="H17" s="14">
        <v>3</v>
      </c>
      <c r="I17" s="14">
        <v>3</v>
      </c>
    </row>
    <row r="18" spans="1:9">
      <c r="A18" s="7"/>
      <c r="B18" s="8"/>
      <c r="C18" s="8">
        <v>4</v>
      </c>
      <c r="D18" s="9">
        <v>4</v>
      </c>
      <c r="E18" s="14">
        <v>4</v>
      </c>
      <c r="F18" s="14"/>
      <c r="G18" s="14">
        <v>4</v>
      </c>
      <c r="H18" s="14">
        <v>4</v>
      </c>
      <c r="I18" s="14">
        <v>4</v>
      </c>
    </row>
    <row r="19" spans="1:9">
      <c r="A19" s="7"/>
      <c r="B19" s="8"/>
      <c r="C19" s="8"/>
      <c r="D19" s="9">
        <v>5</v>
      </c>
      <c r="E19" s="14">
        <v>5</v>
      </c>
      <c r="F19" s="14"/>
      <c r="G19" s="14"/>
      <c r="H19" s="14"/>
      <c r="I19" s="14">
        <v>5</v>
      </c>
    </row>
    <row r="20" spans="1:9" ht="16" thickBot="1">
      <c r="A20" s="10"/>
      <c r="B20" s="11"/>
      <c r="C20" s="11"/>
      <c r="D20" s="12"/>
      <c r="E20" s="15"/>
      <c r="F20" s="15"/>
      <c r="G20" s="15"/>
      <c r="H20" s="15"/>
      <c r="I20" s="15">
        <v>6</v>
      </c>
    </row>
  </sheetData>
  <mergeCells count="2">
    <mergeCell ref="A1:D1"/>
    <mergeCell ref="A12:D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50" zoomScaleNormal="150" zoomScalePageLayoutView="150" workbookViewId="0">
      <selection activeCell="A8" sqref="A8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31"/>
      <c r="B1" s="36"/>
      <c r="C1" s="36"/>
      <c r="D1" s="36"/>
      <c r="E1" s="37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41" t="s">
        <v>1</v>
      </c>
      <c r="E2" s="58">
        <f>(SUM(D4:D8)*D12)+D3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40">
        <f>B3*C3</f>
        <v>0</v>
      </c>
      <c r="E3" s="59"/>
      <c r="G3" s="39"/>
      <c r="H3" s="39"/>
      <c r="I3" s="39"/>
      <c r="J3" s="39"/>
      <c r="K3" s="39"/>
      <c r="L3" s="39"/>
      <c r="M3" s="39"/>
    </row>
    <row r="4" spans="1:13" ht="18">
      <c r="A4" s="18" t="s">
        <v>22</v>
      </c>
      <c r="B4" s="17">
        <v>0</v>
      </c>
      <c r="C4" s="16">
        <v>2</v>
      </c>
      <c r="D4" s="40">
        <f t="shared" ref="D4:D5" si="0">B4*C4</f>
        <v>0</v>
      </c>
      <c r="E4" s="59"/>
    </row>
    <row r="5" spans="1:13" ht="18">
      <c r="A5" s="18" t="s">
        <v>68</v>
      </c>
      <c r="B5" s="17">
        <v>0</v>
      </c>
      <c r="C5" s="16">
        <v>3</v>
      </c>
      <c r="D5" s="40">
        <f t="shared" si="0"/>
        <v>0</v>
      </c>
      <c r="E5" s="59"/>
    </row>
    <row r="6" spans="1:13" ht="18">
      <c r="A6" s="18" t="s">
        <v>69</v>
      </c>
      <c r="B6" s="17">
        <v>0</v>
      </c>
      <c r="C6" s="16">
        <v>2</v>
      </c>
      <c r="D6" s="40">
        <f t="shared" ref="D6" si="1">B6*C6</f>
        <v>0</v>
      </c>
      <c r="E6" s="59"/>
      <c r="G6" s="39"/>
      <c r="H6" s="39"/>
      <c r="I6" s="39"/>
      <c r="J6" s="39"/>
      <c r="K6" s="39"/>
      <c r="L6" s="39"/>
      <c r="M6" s="39"/>
    </row>
    <row r="7" spans="1:13" ht="18">
      <c r="A7" s="18" t="s">
        <v>71</v>
      </c>
      <c r="B7" s="22">
        <v>0</v>
      </c>
      <c r="C7" s="16">
        <v>1</v>
      </c>
      <c r="D7" s="40">
        <f>B7*C7</f>
        <v>0</v>
      </c>
      <c r="E7" s="59"/>
    </row>
    <row r="8" spans="1:13" ht="19" thickBot="1">
      <c r="A8" s="43" t="s">
        <v>31</v>
      </c>
      <c r="B8" s="44">
        <v>0</v>
      </c>
      <c r="C8" s="16">
        <v>1</v>
      </c>
      <c r="D8" s="40">
        <f>(B8*C8)/2</f>
        <v>0</v>
      </c>
      <c r="E8" s="59"/>
      <c r="G8" s="39"/>
      <c r="H8" s="39"/>
      <c r="I8" s="39"/>
      <c r="J8" s="39"/>
      <c r="K8" s="39"/>
      <c r="L8" s="39"/>
      <c r="M8" s="39"/>
    </row>
    <row r="9" spans="1:13" ht="27" thickBot="1">
      <c r="A9" s="56" t="s">
        <v>42</v>
      </c>
      <c r="B9" s="57"/>
      <c r="C9" s="4"/>
      <c r="D9" s="42">
        <f>SUM(D3:D8)</f>
        <v>0</v>
      </c>
      <c r="E9" s="60"/>
    </row>
    <row r="11" spans="1:13" ht="16" thickBot="1"/>
    <row r="12" spans="1:13" ht="21" thickBot="1">
      <c r="A12" s="38" t="s">
        <v>32</v>
      </c>
      <c r="B12" s="5" t="s">
        <v>5</v>
      </c>
      <c r="D12" s="6">
        <f>VLOOKUP(B12,INFO!$A3:$B6,2,FALSE)</f>
        <v>1.25</v>
      </c>
    </row>
  </sheetData>
  <mergeCells count="2">
    <mergeCell ref="A9:B9"/>
    <mergeCell ref="E2:E9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B12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B7 B4:B6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50" zoomScaleNormal="150" zoomScalePageLayoutView="150" workbookViewId="0">
      <selection activeCell="A7" sqref="A7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(SUM(D4:D7)*D11)+D3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</row>
    <row r="4" spans="1:13" ht="18">
      <c r="A4" s="18" t="s">
        <v>65</v>
      </c>
      <c r="B4" s="17">
        <v>0</v>
      </c>
      <c r="C4" s="16">
        <v>3</v>
      </c>
      <c r="D4" s="2">
        <f>B4*C4</f>
        <v>0</v>
      </c>
      <c r="E4" s="59"/>
    </row>
    <row r="5" spans="1:13" ht="18">
      <c r="A5" s="18" t="s">
        <v>66</v>
      </c>
      <c r="B5" s="17">
        <v>0</v>
      </c>
      <c r="C5" s="16">
        <v>6</v>
      </c>
      <c r="D5" s="2">
        <f t="shared" ref="D5:D6" si="0">B5*C5</f>
        <v>0</v>
      </c>
      <c r="E5" s="59"/>
    </row>
    <row r="6" spans="1:13" ht="18">
      <c r="A6" s="18" t="s">
        <v>50</v>
      </c>
      <c r="B6" s="17">
        <v>0</v>
      </c>
      <c r="C6" s="16">
        <v>1.5</v>
      </c>
      <c r="D6" s="2">
        <f t="shared" si="0"/>
        <v>0</v>
      </c>
      <c r="E6" s="59"/>
    </row>
    <row r="7" spans="1:13" ht="19" thickBot="1">
      <c r="A7" s="18" t="s">
        <v>67</v>
      </c>
      <c r="B7" s="22">
        <v>0</v>
      </c>
      <c r="C7" s="16">
        <v>2</v>
      </c>
      <c r="D7" s="2">
        <f>B7*C7</f>
        <v>0</v>
      </c>
      <c r="E7" s="59"/>
    </row>
    <row r="8" spans="1:13" ht="27" thickBot="1">
      <c r="A8" s="56" t="s">
        <v>43</v>
      </c>
      <c r="B8" s="57"/>
      <c r="C8" s="4"/>
      <c r="D8" s="3">
        <f>SUM(D3:D7)</f>
        <v>0</v>
      </c>
      <c r="E8" s="60"/>
    </row>
    <row r="10" spans="1:13" ht="16" thickBot="1"/>
    <row r="11" spans="1:13" ht="21" thickBot="1">
      <c r="A11" s="38" t="s">
        <v>32</v>
      </c>
      <c r="B11" s="5" t="s">
        <v>5</v>
      </c>
      <c r="D11" s="6">
        <f>VLOOKUP(B11,INFO!$A3:$B6,2,FALSE)</f>
        <v>1.25</v>
      </c>
    </row>
  </sheetData>
  <mergeCells count="3">
    <mergeCell ref="A1:E1"/>
    <mergeCell ref="A8:B8"/>
    <mergeCell ref="E2:E8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B11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B4:B5 B7</xm:sqref>
        </x14:dataValidation>
        <x14:dataValidation type="list" showInputMessage="1" showErrorMessage="1" errorTitle="Incorrect Value (0-1)" promptTitle="Green Xeno Alpha Killed">
          <x14:formula1>
            <xm:f>INFO!$H$14:$H$18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50" zoomScaleNormal="150" zoomScalePageLayoutView="150" workbookViewId="0">
      <selection activeCell="A10" sqref="A10:B10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(SUM(D4:D9)*D13)+D3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  <c r="G3" s="39"/>
      <c r="H3" s="39"/>
      <c r="I3" s="39"/>
      <c r="J3" s="39"/>
      <c r="K3" s="39"/>
      <c r="L3" s="39"/>
      <c r="M3" s="39"/>
    </row>
    <row r="4" spans="1:13" ht="18">
      <c r="A4" s="18" t="s">
        <v>51</v>
      </c>
      <c r="B4" s="17">
        <v>0</v>
      </c>
      <c r="C4" s="16">
        <v>0.25</v>
      </c>
      <c r="D4" s="2">
        <f>B4*C4</f>
        <v>0</v>
      </c>
      <c r="E4" s="59"/>
    </row>
    <row r="5" spans="1:13" ht="18">
      <c r="A5" s="18" t="s">
        <v>61</v>
      </c>
      <c r="B5" s="17">
        <v>0</v>
      </c>
      <c r="C5" s="16">
        <v>1</v>
      </c>
      <c r="D5" s="2">
        <f>B5*C5</f>
        <v>0</v>
      </c>
      <c r="E5" s="59"/>
    </row>
    <row r="6" spans="1:13" ht="18">
      <c r="A6" s="18" t="s">
        <v>62</v>
      </c>
      <c r="B6" s="17">
        <v>0</v>
      </c>
      <c r="C6" s="16">
        <v>4</v>
      </c>
      <c r="D6" s="2">
        <f t="shared" ref="D6:D7" si="0">B6*C6</f>
        <v>0</v>
      </c>
      <c r="E6" s="59"/>
    </row>
    <row r="7" spans="1:13" ht="18">
      <c r="A7" s="18" t="s">
        <v>58</v>
      </c>
      <c r="B7" s="17">
        <v>0</v>
      </c>
      <c r="C7" s="16">
        <v>1</v>
      </c>
      <c r="D7" s="2">
        <f t="shared" si="0"/>
        <v>0</v>
      </c>
      <c r="E7" s="59"/>
    </row>
    <row r="8" spans="1:13" ht="18">
      <c r="A8" s="18" t="s">
        <v>63</v>
      </c>
      <c r="B8" s="22">
        <v>0</v>
      </c>
      <c r="C8" s="16">
        <v>1</v>
      </c>
      <c r="D8" s="2">
        <f>B8*C8</f>
        <v>0</v>
      </c>
      <c r="E8" s="59"/>
      <c r="G8" s="39"/>
      <c r="H8" s="39"/>
      <c r="I8" s="39"/>
      <c r="J8" s="39"/>
      <c r="K8" s="39"/>
      <c r="L8" s="39"/>
      <c r="M8" s="39"/>
    </row>
    <row r="9" spans="1:13" ht="19" thickBot="1">
      <c r="A9" s="18" t="s">
        <v>64</v>
      </c>
      <c r="B9" s="22">
        <v>0</v>
      </c>
      <c r="C9" s="16">
        <v>2</v>
      </c>
      <c r="D9" s="2">
        <f>B9*C9</f>
        <v>0</v>
      </c>
      <c r="E9" s="59"/>
    </row>
    <row r="10" spans="1:13" ht="27" thickBot="1">
      <c r="A10" s="56" t="s">
        <v>44</v>
      </c>
      <c r="B10" s="57"/>
      <c r="C10" s="4"/>
      <c r="D10" s="3">
        <f>SUM(D4:D9)</f>
        <v>0</v>
      </c>
      <c r="E10" s="60"/>
    </row>
    <row r="12" spans="1:13" ht="16" thickBot="1"/>
    <row r="13" spans="1:13" ht="21" thickBot="1">
      <c r="A13" s="38" t="s">
        <v>32</v>
      </c>
      <c r="B13" s="5" t="s">
        <v>5</v>
      </c>
      <c r="D13" s="6">
        <f>VLOOKUP(B13,INFO!$A3:$B6,2,FALSE)</f>
        <v>1.25</v>
      </c>
    </row>
  </sheetData>
  <mergeCells count="3">
    <mergeCell ref="A1:E1"/>
    <mergeCell ref="A10:B10"/>
    <mergeCell ref="E2:E10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correct Value (0-1)" promptTitle="Green Xeno Alpha Killed">
          <x14:formula1>
            <xm:f>INFO!$B$14:$B$15</xm:f>
          </x14:formula1>
          <xm:sqref>B8:B9 B5:B6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B13</xm:sqref>
        </x14:dataValidation>
        <x14:dataValidation type="list" showInputMessage="1" showErrorMessage="1" errorTitle="Incorrect Value (0-1)" promptTitle="Green Xeno Alpha Killed">
          <x14:formula1>
            <xm:f>INFO!$F$14:$F$16</xm:f>
          </x14:formula1>
          <xm:sqref>B7</xm:sqref>
        </x14:dataValidation>
        <x14:dataValidation type="list" showInputMessage="1" showErrorMessage="1" errorTitle="Incorrect Value (0-1)" promptTitle="Green Xeno Alpha Killed">
          <x14:formula1>
            <xm:f>INFO!$I$14:$I$20</xm:f>
          </x14:formula1>
          <xm:sqref>B4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50" zoomScaleNormal="150" zoomScalePageLayoutView="150" workbookViewId="0">
      <selection activeCell="E20" sqref="E20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31"/>
      <c r="B1" s="36"/>
      <c r="C1" s="36"/>
      <c r="D1" s="36"/>
      <c r="E1" s="46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41" t="s">
        <v>1</v>
      </c>
      <c r="E2" s="58">
        <f>(SUM(D4:D8)*D12)+D3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40">
        <f>B3*C3</f>
        <v>0</v>
      </c>
      <c r="E3" s="59"/>
      <c r="G3" s="39"/>
      <c r="H3" s="39"/>
      <c r="I3" s="39"/>
      <c r="J3" s="39"/>
      <c r="K3" s="39"/>
      <c r="L3" s="39"/>
      <c r="M3" s="39"/>
    </row>
    <row r="4" spans="1:13" ht="18">
      <c r="A4" s="18" t="s">
        <v>58</v>
      </c>
      <c r="B4" s="22">
        <v>0</v>
      </c>
      <c r="C4" s="16">
        <v>1</v>
      </c>
      <c r="D4" s="40">
        <f t="shared" ref="D4" si="0">B4*C4</f>
        <v>0</v>
      </c>
      <c r="E4" s="59"/>
    </row>
    <row r="5" spans="1:13" ht="18">
      <c r="A5" s="18" t="s">
        <v>59</v>
      </c>
      <c r="B5" s="17">
        <v>0</v>
      </c>
      <c r="C5" s="16">
        <v>2</v>
      </c>
      <c r="D5" s="40">
        <f t="shared" ref="D5:D6" si="1">B5*C5</f>
        <v>0</v>
      </c>
      <c r="E5" s="59"/>
    </row>
    <row r="6" spans="1:13" ht="18">
      <c r="A6" s="18" t="s">
        <v>52</v>
      </c>
      <c r="B6" s="22">
        <v>0</v>
      </c>
      <c r="C6" s="16">
        <v>1</v>
      </c>
      <c r="D6" s="40">
        <f t="shared" si="1"/>
        <v>0</v>
      </c>
      <c r="E6" s="59"/>
    </row>
    <row r="7" spans="1:13" ht="18">
      <c r="A7" s="18" t="s">
        <v>60</v>
      </c>
      <c r="B7" s="45">
        <v>0</v>
      </c>
      <c r="C7" s="16">
        <v>2.5</v>
      </c>
      <c r="D7" s="40">
        <f>B7*C7</f>
        <v>0</v>
      </c>
      <c r="E7" s="59"/>
      <c r="G7" s="39"/>
      <c r="H7" s="39"/>
      <c r="I7" s="39"/>
      <c r="J7" s="39"/>
      <c r="K7" s="39"/>
      <c r="L7" s="39"/>
      <c r="M7" s="39"/>
    </row>
    <row r="8" spans="1:13" ht="19" thickBot="1">
      <c r="A8" s="18" t="s">
        <v>53</v>
      </c>
      <c r="B8" s="45">
        <v>0</v>
      </c>
      <c r="C8" s="16">
        <v>1.5</v>
      </c>
      <c r="D8" s="40">
        <f>B8*C8</f>
        <v>0</v>
      </c>
      <c r="E8" s="59"/>
    </row>
    <row r="9" spans="1:13" ht="27" thickBot="1">
      <c r="A9" s="56" t="s">
        <v>45</v>
      </c>
      <c r="B9" s="64"/>
      <c r="C9" s="4"/>
      <c r="D9" s="42">
        <f>SUM(D3:D8)</f>
        <v>0</v>
      </c>
      <c r="E9" s="60"/>
    </row>
    <row r="11" spans="1:13" ht="16" thickBot="1"/>
    <row r="12" spans="1:13" ht="21" thickBot="1">
      <c r="A12" s="38" t="s">
        <v>32</v>
      </c>
      <c r="B12" s="5" t="s">
        <v>5</v>
      </c>
      <c r="D12" s="6">
        <f>VLOOKUP(B12,INFO!$A3:$B6,2,FALSE)</f>
        <v>1.25</v>
      </c>
    </row>
  </sheetData>
  <mergeCells count="2">
    <mergeCell ref="A9:B9"/>
    <mergeCell ref="E2:E9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B12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B4:B7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 B8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50" zoomScaleNormal="150" zoomScalePageLayoutView="150" workbookViewId="0">
      <selection activeCell="A4" sqref="A4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31"/>
      <c r="B1" s="36"/>
      <c r="C1" s="36"/>
      <c r="D1" s="36"/>
      <c r="E1" s="46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41" t="s">
        <v>1</v>
      </c>
      <c r="E2" s="58">
        <f>(SUM(D4:D6)*D10)+D3</f>
        <v>0</v>
      </c>
      <c r="G2" s="26"/>
      <c r="H2" s="26"/>
      <c r="I2" s="26"/>
      <c r="J2" s="26"/>
      <c r="K2" s="26"/>
      <c r="L2" s="26"/>
      <c r="M2" s="26"/>
    </row>
    <row r="3" spans="1:13" ht="18" customHeight="1">
      <c r="A3" s="18" t="s">
        <v>57</v>
      </c>
      <c r="B3" s="17">
        <v>0</v>
      </c>
      <c r="C3" s="16">
        <v>10</v>
      </c>
      <c r="D3" s="40">
        <f>B3*C3</f>
        <v>0</v>
      </c>
      <c r="E3" s="59"/>
    </row>
    <row r="4" spans="1:13" ht="18" customHeight="1">
      <c r="A4" s="18" t="s">
        <v>56</v>
      </c>
      <c r="B4" s="17">
        <v>0</v>
      </c>
      <c r="C4" s="16">
        <v>2</v>
      </c>
      <c r="D4" s="40">
        <f>B4*C4</f>
        <v>0</v>
      </c>
      <c r="E4" s="59"/>
    </row>
    <row r="5" spans="1:13" ht="18" customHeight="1">
      <c r="A5" s="18" t="s">
        <v>55</v>
      </c>
      <c r="B5" s="17">
        <v>0</v>
      </c>
      <c r="C5" s="16">
        <v>1.5</v>
      </c>
      <c r="D5" s="40">
        <f t="shared" ref="D5:D6" si="0">B5*C5</f>
        <v>0</v>
      </c>
      <c r="E5" s="59"/>
    </row>
    <row r="6" spans="1:13" ht="19" customHeight="1" thickBot="1">
      <c r="A6" s="18" t="s">
        <v>54</v>
      </c>
      <c r="B6" s="17">
        <v>0</v>
      </c>
      <c r="C6" s="16">
        <v>1.5</v>
      </c>
      <c r="D6" s="40">
        <f t="shared" si="0"/>
        <v>0</v>
      </c>
      <c r="E6" s="59"/>
    </row>
    <row r="7" spans="1:13" ht="27" thickBot="1">
      <c r="A7" s="56" t="s">
        <v>46</v>
      </c>
      <c r="B7" s="57"/>
      <c r="C7" s="4"/>
      <c r="D7" s="42">
        <f>SUM(D3:D6)</f>
        <v>0</v>
      </c>
      <c r="E7" s="60"/>
    </row>
    <row r="9" spans="1:13" ht="16" thickBot="1"/>
    <row r="10" spans="1:13" ht="21" thickBot="1">
      <c r="A10" s="38" t="s">
        <v>32</v>
      </c>
      <c r="B10" s="5" t="s">
        <v>5</v>
      </c>
      <c r="D10" s="6">
        <f>VLOOKUP(B10,INFO!$A3:$B6,2,FALSE)</f>
        <v>1.25</v>
      </c>
    </row>
  </sheetData>
  <mergeCells count="2">
    <mergeCell ref="A7:B7"/>
    <mergeCell ref="E2:E7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correct Value (0-1)" promptTitle="Green Xeno Alpha Killed">
          <x14:formula1>
            <xm:f>INFO!$B$14:$B$15</xm:f>
          </x14:formula1>
          <xm:sqref>B3:B5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B10</xm:sqref>
        </x14:dataValidation>
        <x14:dataValidation type="list" showInputMessage="1" showErrorMessage="1" errorTitle="Incorrect Value (0-1)" promptTitle="Green Xeno Alpha Killed">
          <x14:formula1>
            <xm:f>INFO!$F$14:$F$16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46" sqref="C46"/>
    </sheetView>
  </sheetViews>
  <sheetFormatPr baseColWidth="10" defaultRowHeight="15" x14ac:dyDescent="0"/>
  <sheetData>
    <row r="1" spans="1:8">
      <c r="A1" s="53" t="s">
        <v>29</v>
      </c>
      <c r="B1" s="53"/>
      <c r="C1" s="53"/>
      <c r="D1" s="53"/>
      <c r="E1" s="53"/>
      <c r="F1" s="53"/>
      <c r="G1" s="53"/>
      <c r="H1" s="53"/>
    </row>
    <row r="2" spans="1:8">
      <c r="A2" s="53"/>
      <c r="B2" s="53"/>
      <c r="C2" s="53"/>
      <c r="D2" s="53"/>
      <c r="E2" s="53"/>
      <c r="F2" s="53"/>
      <c r="G2" s="53"/>
      <c r="H2" s="53"/>
    </row>
    <row r="3" spans="1:8">
      <c r="A3" s="53"/>
      <c r="B3" s="53"/>
      <c r="C3" s="53"/>
      <c r="D3" s="53"/>
      <c r="E3" s="53"/>
      <c r="F3" s="53"/>
      <c r="G3" s="53"/>
      <c r="H3" s="53"/>
    </row>
    <row r="4" spans="1:8">
      <c r="A4" s="53"/>
      <c r="B4" s="53"/>
      <c r="C4" s="53"/>
      <c r="D4" s="53"/>
      <c r="E4" s="53"/>
      <c r="F4" s="53"/>
      <c r="G4" s="53"/>
      <c r="H4" s="53"/>
    </row>
    <row r="5" spans="1:8">
      <c r="A5" s="53"/>
      <c r="B5" s="53"/>
      <c r="C5" s="53"/>
      <c r="D5" s="53"/>
      <c r="E5" s="53"/>
      <c r="F5" s="53"/>
      <c r="G5" s="53"/>
      <c r="H5" s="53"/>
    </row>
    <row r="6" spans="1:8">
      <c r="A6" s="53"/>
      <c r="B6" s="53"/>
      <c r="C6" s="53"/>
      <c r="D6" s="53"/>
      <c r="E6" s="53"/>
      <c r="F6" s="53"/>
      <c r="G6" s="53"/>
      <c r="H6" s="53"/>
    </row>
    <row r="7" spans="1:8">
      <c r="A7" s="53"/>
      <c r="B7" s="53"/>
      <c r="C7" s="53"/>
      <c r="D7" s="53"/>
      <c r="E7" s="53"/>
      <c r="F7" s="53"/>
      <c r="G7" s="53"/>
      <c r="H7" s="53"/>
    </row>
    <row r="8" spans="1:8">
      <c r="A8" s="53"/>
      <c r="B8" s="53"/>
      <c r="C8" s="53"/>
      <c r="D8" s="53"/>
      <c r="E8" s="53"/>
      <c r="F8" s="53"/>
      <c r="G8" s="53"/>
      <c r="H8" s="53"/>
    </row>
    <row r="9" spans="1:8">
      <c r="A9" s="53"/>
      <c r="B9" s="53"/>
      <c r="C9" s="53"/>
      <c r="D9" s="53"/>
      <c r="E9" s="53"/>
      <c r="F9" s="53"/>
      <c r="G9" s="53"/>
      <c r="H9" s="53"/>
    </row>
    <row r="10" spans="1:8">
      <c r="A10" s="53"/>
      <c r="B10" s="53"/>
      <c r="C10" s="53"/>
      <c r="D10" s="53"/>
      <c r="E10" s="53"/>
      <c r="F10" s="53"/>
      <c r="G10" s="53"/>
      <c r="H10" s="53"/>
    </row>
    <row r="11" spans="1:8">
      <c r="A11" s="53"/>
      <c r="B11" s="53"/>
      <c r="C11" s="53"/>
      <c r="D11" s="53"/>
      <c r="E11" s="53"/>
      <c r="F11" s="53"/>
      <c r="G11" s="53"/>
      <c r="H11" s="53"/>
    </row>
    <row r="12" spans="1:8">
      <c r="A12" s="54">
        <f>'Mission 1'!E2+'Mission 2'!E2+'Mission 3'!E2+'Mission 4'!E2+'Mission 5'!E2+'Mission 6'!E2+'Mission 7'!E2+'Mission 8'!E2+'Mission 9'!E2+'Mission 10'!E2+'Mission 11'!E2+'Mission 12'!E2</f>
        <v>0</v>
      </c>
      <c r="B12" s="55"/>
      <c r="C12" s="55"/>
      <c r="D12" s="55"/>
      <c r="E12" s="55"/>
      <c r="F12" s="55"/>
      <c r="G12" s="55"/>
      <c r="H12" s="55"/>
    </row>
    <row r="13" spans="1:8">
      <c r="A13" s="55"/>
      <c r="B13" s="55"/>
      <c r="C13" s="55"/>
      <c r="D13" s="55"/>
      <c r="E13" s="55"/>
      <c r="F13" s="55"/>
      <c r="G13" s="55"/>
      <c r="H13" s="55"/>
    </row>
    <row r="14" spans="1:8">
      <c r="A14" s="55"/>
      <c r="B14" s="55"/>
      <c r="C14" s="55"/>
      <c r="D14" s="55"/>
      <c r="E14" s="55"/>
      <c r="F14" s="55"/>
      <c r="G14" s="55"/>
      <c r="H14" s="55"/>
    </row>
    <row r="15" spans="1:8">
      <c r="A15" s="55"/>
      <c r="B15" s="55"/>
      <c r="C15" s="55"/>
      <c r="D15" s="55"/>
      <c r="E15" s="55"/>
      <c r="F15" s="55"/>
      <c r="G15" s="55"/>
      <c r="H15" s="55"/>
    </row>
    <row r="16" spans="1:8">
      <c r="A16" s="55"/>
      <c r="B16" s="55"/>
      <c r="C16" s="55"/>
      <c r="D16" s="55"/>
      <c r="E16" s="55"/>
      <c r="F16" s="55"/>
      <c r="G16" s="55"/>
      <c r="H16" s="55"/>
    </row>
    <row r="17" spans="1:8">
      <c r="A17" s="55"/>
      <c r="B17" s="55"/>
      <c r="C17" s="55"/>
      <c r="D17" s="55"/>
      <c r="E17" s="55"/>
      <c r="F17" s="55"/>
      <c r="G17" s="55"/>
      <c r="H17" s="55"/>
    </row>
    <row r="18" spans="1:8">
      <c r="A18" s="55"/>
      <c r="B18" s="55"/>
      <c r="C18" s="55"/>
      <c r="D18" s="55"/>
      <c r="E18" s="55"/>
      <c r="F18" s="55"/>
      <c r="G18" s="55"/>
      <c r="H18" s="55"/>
    </row>
    <row r="19" spans="1:8">
      <c r="A19" s="55"/>
      <c r="B19" s="55"/>
      <c r="C19" s="55"/>
      <c r="D19" s="55"/>
      <c r="E19" s="55"/>
      <c r="F19" s="55"/>
      <c r="G19" s="55"/>
      <c r="H19" s="55"/>
    </row>
    <row r="20" spans="1:8">
      <c r="A20" s="55"/>
      <c r="B20" s="55"/>
      <c r="C20" s="55"/>
      <c r="D20" s="55"/>
      <c r="E20" s="55"/>
      <c r="F20" s="55"/>
      <c r="G20" s="55"/>
      <c r="H20" s="55"/>
    </row>
    <row r="21" spans="1:8">
      <c r="A21" s="55"/>
      <c r="B21" s="55"/>
      <c r="C21" s="55"/>
      <c r="D21" s="55"/>
      <c r="E21" s="55"/>
      <c r="F21" s="55"/>
      <c r="G21" s="55"/>
      <c r="H21" s="55"/>
    </row>
    <row r="22" spans="1:8">
      <c r="A22" s="55"/>
      <c r="B22" s="55"/>
      <c r="C22" s="55"/>
      <c r="D22" s="55"/>
      <c r="E22" s="55"/>
      <c r="F22" s="55"/>
      <c r="G22" s="55"/>
      <c r="H22" s="55"/>
    </row>
    <row r="44" spans="1:2">
      <c r="A44" s="47" t="s">
        <v>35</v>
      </c>
      <c r="B44" s="48">
        <v>41671</v>
      </c>
    </row>
  </sheetData>
  <mergeCells count="2">
    <mergeCell ref="A1:H11"/>
    <mergeCell ref="A12:H2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50" zoomScaleNormal="150" zoomScalePageLayoutView="150" workbookViewId="0">
      <selection activeCell="A9" sqref="A9:B9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31"/>
      <c r="B1" s="32"/>
      <c r="C1" s="32"/>
      <c r="D1" s="32"/>
      <c r="E1" s="33"/>
    </row>
    <row r="2" spans="1:13" s="25" customFormat="1" ht="27" thickBot="1">
      <c r="A2" s="27" t="s">
        <v>34</v>
      </c>
      <c r="B2" s="28" t="s">
        <v>2</v>
      </c>
      <c r="C2" s="29" t="s">
        <v>0</v>
      </c>
      <c r="D2" s="30" t="s">
        <v>1</v>
      </c>
      <c r="E2" s="58">
        <f>(SUM(D4:D8)*D12)+D3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</row>
    <row r="4" spans="1:13" ht="18">
      <c r="A4" s="18" t="s">
        <v>88</v>
      </c>
      <c r="B4" s="17">
        <v>0</v>
      </c>
      <c r="C4" s="16">
        <v>1</v>
      </c>
      <c r="D4" s="2">
        <f>B4*C4</f>
        <v>0</v>
      </c>
      <c r="E4" s="59"/>
    </row>
    <row r="5" spans="1:13" ht="18">
      <c r="A5" s="18" t="s">
        <v>89</v>
      </c>
      <c r="B5" s="17">
        <v>0</v>
      </c>
      <c r="C5" s="16">
        <v>2</v>
      </c>
      <c r="D5" s="2">
        <f>B5*C5</f>
        <v>0</v>
      </c>
      <c r="E5" s="59"/>
    </row>
    <row r="6" spans="1:13" ht="18">
      <c r="A6" s="18" t="s">
        <v>90</v>
      </c>
      <c r="B6" s="17">
        <v>0</v>
      </c>
      <c r="C6" s="16">
        <v>2</v>
      </c>
      <c r="D6" s="2">
        <f t="shared" ref="D6:D7" si="0">B6*C6</f>
        <v>0</v>
      </c>
      <c r="E6" s="59"/>
    </row>
    <row r="7" spans="1:13" ht="18">
      <c r="A7" s="18" t="s">
        <v>87</v>
      </c>
      <c r="B7" s="17">
        <v>0</v>
      </c>
      <c r="C7" s="16">
        <v>1</v>
      </c>
      <c r="D7" s="2">
        <f t="shared" si="0"/>
        <v>0</v>
      </c>
      <c r="E7" s="59"/>
    </row>
    <row r="8" spans="1:13" ht="19" thickBot="1">
      <c r="A8" s="18" t="s">
        <v>70</v>
      </c>
      <c r="B8" s="22">
        <v>0</v>
      </c>
      <c r="C8" s="16">
        <v>1</v>
      </c>
      <c r="D8" s="2">
        <f>(B8*C8)/2</f>
        <v>0</v>
      </c>
      <c r="E8" s="59"/>
    </row>
    <row r="9" spans="1:13" ht="27" thickBot="1">
      <c r="A9" s="56" t="s">
        <v>33</v>
      </c>
      <c r="B9" s="57"/>
      <c r="C9" s="4"/>
      <c r="D9" s="3">
        <f>SUM(D3:D8)</f>
        <v>0</v>
      </c>
      <c r="E9" s="60"/>
    </row>
    <row r="11" spans="1:13" ht="16" thickBot="1"/>
    <row r="12" spans="1:13" ht="21" thickBot="1">
      <c r="A12" s="38" t="s">
        <v>32</v>
      </c>
      <c r="B12" s="5" t="s">
        <v>5</v>
      </c>
      <c r="D12" s="6">
        <f>VLOOKUP(B12,INFO!$A3:$B6,2,FALSE)</f>
        <v>1.25</v>
      </c>
    </row>
  </sheetData>
  <mergeCells count="2">
    <mergeCell ref="A9:B9"/>
    <mergeCell ref="E2:E9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B12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allowBlank="1" showInputMessage="1" showErrorMessage="1" errorTitle="Invalid Value (0-5)" promptTitle="Alien Tech Completed">
          <x14:formula1>
            <xm:f>INFO!$D$3:$D$8</xm:f>
          </x14:formula1>
          <xm:sqref>B7</xm:sqref>
        </x14:dataValidation>
        <x14:dataValidation type="list" showInputMessage="1" showErrorMessage="1" errorTitle="Insert Value Not Valid (0-5)" promptTitle="Event Card Not Used">
          <x14:formula1>
            <xm:f>INFO!$D$14:$D$19</xm:f>
          </x14:formula1>
          <xm:sqref>B8</xm:sqref>
        </x14:dataValidation>
        <x14:dataValidation type="list" allowBlank="1" showInputMessage="1" showErrorMessage="1" errorTitle="Incorrect Value (0-1)" promptTitle="Blue Armory Gained">
          <x14:formula1>
            <xm:f>INFO!$A$14:$A$15</xm:f>
          </x14:formula1>
          <xm:sqref>B4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B5</xm:sqref>
        </x14:dataValidation>
        <x14:dataValidation type="list" allowBlank="1" showInputMessage="1" showErrorMessage="1">
          <x14:formula1>
            <xm:f>INFO!$C$14:$C$18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150" zoomScaleNormal="150" zoomScalePageLayoutView="150" workbookViewId="0">
      <selection activeCell="A5" sqref="A5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7" t="s">
        <v>34</v>
      </c>
      <c r="B2" s="28" t="s">
        <v>2</v>
      </c>
      <c r="C2" s="34" t="s">
        <v>0</v>
      </c>
      <c r="D2" s="35" t="s">
        <v>1</v>
      </c>
      <c r="E2" s="58">
        <f>SUM(D4:D5)*D9+D3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</row>
    <row r="4" spans="1:13" ht="18">
      <c r="A4" s="18" t="s">
        <v>86</v>
      </c>
      <c r="B4" s="17">
        <v>0</v>
      </c>
      <c r="C4" s="16">
        <v>2</v>
      </c>
      <c r="D4" s="2">
        <f>B4*C4</f>
        <v>0</v>
      </c>
      <c r="E4" s="59"/>
    </row>
    <row r="5" spans="1:13" ht="19" thickBot="1">
      <c r="A5" s="18" t="s">
        <v>87</v>
      </c>
      <c r="B5" s="22">
        <v>0</v>
      </c>
      <c r="C5" s="16">
        <v>1</v>
      </c>
      <c r="D5" s="2">
        <f t="shared" ref="D5" si="0">B5*C5</f>
        <v>0</v>
      </c>
      <c r="E5" s="59"/>
    </row>
    <row r="6" spans="1:13" ht="27" thickBot="1">
      <c r="A6" s="56" t="s">
        <v>36</v>
      </c>
      <c r="B6" s="57"/>
      <c r="C6" s="4"/>
      <c r="D6" s="3">
        <f>SUM(D3:D5)</f>
        <v>0</v>
      </c>
      <c r="E6" s="60"/>
    </row>
    <row r="8" spans="1:13" ht="16" thickBot="1"/>
    <row r="9" spans="1:13" ht="21" thickBot="1">
      <c r="A9" s="38" t="s">
        <v>32</v>
      </c>
      <c r="B9" s="5" t="s">
        <v>5</v>
      </c>
      <c r="D9" s="6">
        <f>VLOOKUP(B9,INFO!$A3:$B6,2,FALSE)</f>
        <v>1.25</v>
      </c>
    </row>
  </sheetData>
  <mergeCells count="3">
    <mergeCell ref="A6:B6"/>
    <mergeCell ref="A1:E1"/>
    <mergeCell ref="E2:E6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Incorrect Value (0-1)" promptTitle="Blue Armory Gained">
          <x14:formula1>
            <xm:f>INFO!$E$14:$E$19</xm:f>
          </x14:formula1>
          <xm:sqref>B4</xm:sqref>
        </x14:dataValidation>
        <x14:dataValidation type="list" allowBlank="1" showInputMessage="1" showErrorMessage="1" errorTitle="Invalid Value (0-5)" promptTitle="Alien Tech Completed">
          <x14:formula1>
            <xm:f>INFO!$D$3:$D$8</xm:f>
          </x14:formula1>
          <xm:sqref>B5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50" zoomScaleNormal="150" zoomScalePageLayoutView="150" workbookViewId="0">
      <selection activeCell="A5" sqref="A5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(SUM(D4:D7)*D11)+D3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</row>
    <row r="4" spans="1:13" ht="18">
      <c r="A4" s="18" t="s">
        <v>82</v>
      </c>
      <c r="B4" s="17">
        <v>0</v>
      </c>
      <c r="C4" s="16">
        <v>3</v>
      </c>
      <c r="D4" s="2">
        <f>B4*C4</f>
        <v>0</v>
      </c>
      <c r="E4" s="59"/>
    </row>
    <row r="5" spans="1:13" ht="18">
      <c r="A5" s="18" t="s">
        <v>83</v>
      </c>
      <c r="B5" s="17">
        <v>0</v>
      </c>
      <c r="C5" s="16">
        <v>2</v>
      </c>
      <c r="D5" s="2">
        <f>B5*C5</f>
        <v>0</v>
      </c>
      <c r="E5" s="59"/>
    </row>
    <row r="6" spans="1:13" ht="18">
      <c r="A6" s="18" t="s">
        <v>85</v>
      </c>
      <c r="B6" s="17">
        <v>0</v>
      </c>
      <c r="C6" s="16">
        <v>2</v>
      </c>
      <c r="D6" s="2">
        <f t="shared" ref="D6" si="0">B6*C6</f>
        <v>0</v>
      </c>
      <c r="E6" s="59"/>
    </row>
    <row r="7" spans="1:13" ht="19" thickBot="1">
      <c r="A7" s="18" t="s">
        <v>70</v>
      </c>
      <c r="B7" s="22">
        <v>0</v>
      </c>
      <c r="C7" s="16">
        <v>1</v>
      </c>
      <c r="D7" s="2">
        <f>(B7*C7)/2</f>
        <v>0</v>
      </c>
      <c r="E7" s="59"/>
    </row>
    <row r="8" spans="1:13" ht="27" thickBot="1">
      <c r="A8" s="56" t="s">
        <v>37</v>
      </c>
      <c r="B8" s="57"/>
      <c r="C8" s="4"/>
      <c r="D8" s="3">
        <f>SUM(D3:D7)</f>
        <v>0</v>
      </c>
      <c r="E8" s="60"/>
    </row>
    <row r="10" spans="1:13" ht="16" thickBot="1"/>
    <row r="11" spans="1:13" ht="21" thickBot="1">
      <c r="A11" s="38" t="s">
        <v>32</v>
      </c>
      <c r="B11" s="5" t="s">
        <v>5</v>
      </c>
      <c r="D11" s="6">
        <f>VLOOKUP(B11,INFO!$A3:$B6,2,FALSE)</f>
        <v>1.25</v>
      </c>
    </row>
  </sheetData>
  <mergeCells count="3">
    <mergeCell ref="A8:B8"/>
    <mergeCell ref="A1:E1"/>
    <mergeCell ref="E2:E8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correct Value (0-1)" promptTitle="Green Xeno Alpha Killed">
          <x14:formula1>
            <xm:f>INFO!$B$14:$B$15</xm:f>
          </x14:formula1>
          <xm:sqref>B4:B5</xm:sqref>
        </x14:dataValidation>
        <x14:dataValidation type="list" showInputMessage="1" showErrorMessage="1" errorTitle="Insert Value Not Valid (0-5)" promptTitle="Event Card Not Used">
          <x14:formula1>
            <xm:f>INFO!$D$14:$D$19</xm:f>
          </x14:formula1>
          <xm:sqref>B7</xm:sqref>
        </x14:dataValidation>
        <x14:dataValidation type="list" allowBlank="1" showInputMessage="1" showErrorMessage="1" errorTitle="Invalid Value (0-5)" promptTitle="Alien Tech Completed">
          <x14:formula1>
            <xm:f>INFO!$D$3:$D$7</xm:f>
          </x14:formula1>
          <xm:sqref>B6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50" zoomScaleNormal="150" zoomScalePageLayoutView="150" workbookViewId="0">
      <selection activeCell="A6" sqref="A6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(SUM(D4:D6)*D10)+D3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9">
        <v>0</v>
      </c>
      <c r="C3" s="16">
        <v>-1</v>
      </c>
      <c r="D3" s="2">
        <f>B3*C3</f>
        <v>0</v>
      </c>
      <c r="E3" s="59"/>
    </row>
    <row r="4" spans="1:13" ht="18">
      <c r="A4" s="18" t="s">
        <v>84</v>
      </c>
      <c r="B4" s="17">
        <v>0</v>
      </c>
      <c r="C4" s="16">
        <v>2</v>
      </c>
      <c r="D4" s="2">
        <f>B4*C4</f>
        <v>0</v>
      </c>
      <c r="E4" s="59"/>
    </row>
    <row r="5" spans="1:13" ht="18">
      <c r="A5" s="18" t="s">
        <v>81</v>
      </c>
      <c r="B5" s="17">
        <v>0</v>
      </c>
      <c r="C5" s="16">
        <v>2</v>
      </c>
      <c r="D5" s="2">
        <f t="shared" ref="D5" si="0">B5*C5</f>
        <v>0</v>
      </c>
      <c r="E5" s="59"/>
    </row>
    <row r="6" spans="1:13" ht="19" thickBot="1">
      <c r="A6" s="18" t="s">
        <v>70</v>
      </c>
      <c r="B6" s="22">
        <v>0</v>
      </c>
      <c r="C6" s="16">
        <v>1</v>
      </c>
      <c r="D6" s="2">
        <f>(B6*C6)/2</f>
        <v>0</v>
      </c>
      <c r="E6" s="59"/>
    </row>
    <row r="7" spans="1:13" ht="27" thickBot="1">
      <c r="A7" s="56" t="s">
        <v>38</v>
      </c>
      <c r="B7" s="57"/>
      <c r="C7" s="4"/>
      <c r="D7" s="3">
        <f>SUM(D3:D6)</f>
        <v>0</v>
      </c>
      <c r="E7" s="60"/>
    </row>
    <row r="9" spans="1:13" ht="16" thickBot="1"/>
    <row r="10" spans="1:13" ht="21" thickBot="1">
      <c r="A10" s="38" t="s">
        <v>32</v>
      </c>
      <c r="B10" s="5" t="s">
        <v>5</v>
      </c>
      <c r="D10" s="6">
        <f>VLOOKUP(B10,INFO!$A3:$B6,2,FALSE)</f>
        <v>1.25</v>
      </c>
    </row>
  </sheetData>
  <mergeCells count="3">
    <mergeCell ref="A7:B7"/>
    <mergeCell ref="A1:E1"/>
    <mergeCell ref="E2:E7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B10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allowBlank="1" showInputMessage="1" showErrorMessage="1" errorTitle="Invalid Value (0-5)" promptTitle="Alien Tech Completed">
          <x14:formula1>
            <xm:f>INFO!$D$3:$D$7</xm:f>
          </x14:formula1>
          <xm:sqref>B5</xm:sqref>
        </x14:dataValidation>
        <x14:dataValidation type="list" showInputMessage="1" showErrorMessage="1" errorTitle="Insert Value Not Valid (0-5)" promptTitle="Event Card Not Used">
          <x14:formula1>
            <xm:f>INFO!$D$14:$D$19</xm:f>
          </x14:formula1>
          <xm:sqref>B6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50" zoomScaleNormal="150" zoomScalePageLayoutView="150" workbookViewId="0">
      <selection activeCell="A5" sqref="A5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(SUM(D3:D8)*D12)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79</v>
      </c>
      <c r="B3" s="19">
        <v>0</v>
      </c>
      <c r="C3" s="16">
        <v>1</v>
      </c>
      <c r="D3" s="2">
        <f>B3*C3</f>
        <v>0</v>
      </c>
      <c r="E3" s="59"/>
    </row>
    <row r="4" spans="1:13" ht="18">
      <c r="A4" s="18" t="s">
        <v>80</v>
      </c>
      <c r="B4" s="17">
        <v>0</v>
      </c>
      <c r="C4" s="16">
        <v>1</v>
      </c>
      <c r="D4" s="2">
        <f>B4*C4</f>
        <v>0</v>
      </c>
      <c r="E4" s="59"/>
    </row>
    <row r="5" spans="1:13" ht="18">
      <c r="A5" s="18" t="s">
        <v>59</v>
      </c>
      <c r="B5" s="17">
        <v>0</v>
      </c>
      <c r="C5" s="16">
        <v>1.5</v>
      </c>
      <c r="D5" s="2">
        <f t="shared" ref="D5:D6" si="0">B5*C5</f>
        <v>0</v>
      </c>
      <c r="E5" s="59"/>
    </row>
    <row r="6" spans="1:13" ht="18">
      <c r="A6" s="18" t="s">
        <v>58</v>
      </c>
      <c r="B6" s="17">
        <v>0</v>
      </c>
      <c r="C6" s="16">
        <v>1.5</v>
      </c>
      <c r="D6" s="2">
        <f t="shared" si="0"/>
        <v>0</v>
      </c>
      <c r="E6" s="59"/>
    </row>
    <row r="7" spans="1:13" ht="18">
      <c r="A7" s="18" t="s">
        <v>63</v>
      </c>
      <c r="B7" s="22">
        <v>0</v>
      </c>
      <c r="C7" s="16">
        <v>2</v>
      </c>
      <c r="D7" s="2">
        <f>B7*C7</f>
        <v>0</v>
      </c>
      <c r="E7" s="59"/>
      <c r="G7" s="39"/>
      <c r="H7" s="39"/>
      <c r="I7" s="39"/>
      <c r="J7" s="39"/>
      <c r="K7" s="39"/>
      <c r="L7" s="39"/>
      <c r="M7" s="39"/>
    </row>
    <row r="8" spans="1:13" ht="19" thickBot="1">
      <c r="A8" s="18" t="s">
        <v>64</v>
      </c>
      <c r="B8" s="22">
        <v>0</v>
      </c>
      <c r="C8" s="16">
        <v>2</v>
      </c>
      <c r="D8" s="2">
        <f>B8*C8</f>
        <v>0</v>
      </c>
      <c r="E8" s="59"/>
    </row>
    <row r="9" spans="1:13" ht="27" thickBot="1">
      <c r="A9" s="56" t="s">
        <v>39</v>
      </c>
      <c r="B9" s="57"/>
      <c r="C9" s="4"/>
      <c r="D9" s="3">
        <f>SUM(D3:D8)</f>
        <v>0</v>
      </c>
      <c r="E9" s="60"/>
    </row>
    <row r="11" spans="1:13" ht="16" thickBot="1"/>
    <row r="12" spans="1:13" ht="21" thickBot="1">
      <c r="A12" s="38" t="s">
        <v>32</v>
      </c>
      <c r="B12" s="5" t="s">
        <v>5</v>
      </c>
      <c r="D12" s="6">
        <f>VLOOKUP(B12,INFO!$A3:$B6,2,FALSE)</f>
        <v>1.25</v>
      </c>
    </row>
  </sheetData>
  <mergeCells count="3">
    <mergeCell ref="A9:B9"/>
    <mergeCell ref="A1:E1"/>
    <mergeCell ref="E2:E9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Incorrect Value (0-1)" promptTitle="Green Xeno Alpha Killed">
          <x14:formula1>
            <xm:f>INFO!$B$14:$B$15</xm:f>
          </x14:formula1>
          <xm:sqref>B4 B7:B8</xm:sqref>
        </x14:dataValidation>
        <x14:dataValidation type="list" showInputMessage="1" showErrorMessage="1" errorTitle="Incorrect Value (0-5)" promptTitle="AGENT K.I.A.">
          <x14:formula1>
            <xm:f>INFO!$C$3:$C$8</xm:f>
          </x14:formula1>
          <xm:sqref>B3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B12</xm:sqref>
        </x14:dataValidation>
        <x14:dataValidation type="list" showInputMessage="1" showErrorMessage="1" errorTitle="Incorrect Value (0-1)" promptTitle="Green Xeno Alpha Killed">
          <x14:formula1>
            <xm:f>INFO!$F$14:$F$16</xm:f>
          </x14:formula1>
          <xm:sqref>B5:B6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50" zoomScaleNormal="150" zoomScalePageLayoutView="150" workbookViewId="0">
      <selection activeCell="A8" sqref="A8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61"/>
      <c r="B1" s="62"/>
      <c r="C1" s="62"/>
      <c r="D1" s="62"/>
      <c r="E1" s="63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(SUM(D3:D9)*D13)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21</v>
      </c>
      <c r="B3" s="17">
        <v>0</v>
      </c>
      <c r="C3" s="16">
        <v>-2</v>
      </c>
      <c r="D3" s="2">
        <f>B3*C3</f>
        <v>0</v>
      </c>
      <c r="E3" s="59"/>
    </row>
    <row r="4" spans="1:13" ht="18">
      <c r="A4" s="18" t="s">
        <v>47</v>
      </c>
      <c r="B4" s="17">
        <v>0</v>
      </c>
      <c r="C4" s="16">
        <v>1</v>
      </c>
      <c r="D4" s="2">
        <f>B4*C4</f>
        <v>0</v>
      </c>
      <c r="E4" s="59"/>
    </row>
    <row r="5" spans="1:13" ht="18">
      <c r="A5" s="18" t="s">
        <v>22</v>
      </c>
      <c r="B5" s="17">
        <v>0</v>
      </c>
      <c r="C5" s="16">
        <v>4</v>
      </c>
      <c r="D5" s="2">
        <f t="shared" ref="D5:D6" si="0">B5*C5</f>
        <v>0</v>
      </c>
      <c r="E5" s="59"/>
    </row>
    <row r="6" spans="1:13" ht="18">
      <c r="A6" s="18" t="s">
        <v>75</v>
      </c>
      <c r="B6" s="17">
        <v>0</v>
      </c>
      <c r="C6" s="16">
        <v>1.5</v>
      </c>
      <c r="D6" s="2">
        <f t="shared" si="0"/>
        <v>0</v>
      </c>
      <c r="E6" s="59"/>
    </row>
    <row r="7" spans="1:13" ht="18">
      <c r="A7" s="18" t="s">
        <v>76</v>
      </c>
      <c r="B7" s="17">
        <v>0</v>
      </c>
      <c r="C7" s="16">
        <v>2</v>
      </c>
      <c r="D7" s="2">
        <f>B7*C7</f>
        <v>0</v>
      </c>
      <c r="E7" s="59"/>
    </row>
    <row r="8" spans="1:13" ht="18">
      <c r="A8" s="18" t="s">
        <v>77</v>
      </c>
      <c r="B8" s="17">
        <v>0</v>
      </c>
      <c r="C8" s="16">
        <v>2.5</v>
      </c>
      <c r="D8" s="2">
        <f>B8*C8</f>
        <v>0</v>
      </c>
      <c r="E8" s="59"/>
    </row>
    <row r="9" spans="1:13" ht="19" thickBot="1">
      <c r="A9" s="18" t="s">
        <v>78</v>
      </c>
      <c r="B9" s="17">
        <v>0</v>
      </c>
      <c r="C9" s="16">
        <v>1.5</v>
      </c>
      <c r="D9" s="2">
        <f>B9*C9</f>
        <v>0</v>
      </c>
      <c r="E9" s="59"/>
    </row>
    <row r="10" spans="1:13" ht="27" thickBot="1">
      <c r="A10" s="56" t="s">
        <v>40</v>
      </c>
      <c r="B10" s="57"/>
      <c r="C10" s="4"/>
      <c r="D10" s="3">
        <f>SUM(D3:D9)</f>
        <v>0</v>
      </c>
      <c r="E10" s="60"/>
    </row>
    <row r="12" spans="1:13" ht="16" thickBot="1"/>
    <row r="13" spans="1:13" ht="21" thickBot="1">
      <c r="A13" s="38" t="s">
        <v>32</v>
      </c>
      <c r="B13" s="5" t="s">
        <v>5</v>
      </c>
      <c r="D13" s="6">
        <f>VLOOKUP(B13,INFO!$A3:$B6,2,FALSE)</f>
        <v>1.25</v>
      </c>
    </row>
  </sheetData>
  <mergeCells count="3">
    <mergeCell ref="A10:B10"/>
    <mergeCell ref="A1:E1"/>
    <mergeCell ref="E2:E10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B13</xm:sqref>
        </x14:dataValidation>
        <x14:dataValidation type="list" showInputMessage="1" showErrorMessage="1" errorTitle="Incorrect Value (0-1)" promptTitle="Green Xeno Alpha Killed">
          <x14:formula1>
            <xm:f>INFO!$B$14:$B$15</xm:f>
          </x14:formula1>
          <xm:sqref>B3:B9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50" zoomScaleNormal="150" zoomScalePageLayoutView="150" workbookViewId="0">
      <selection activeCell="A8" sqref="A8"/>
    </sheetView>
  </sheetViews>
  <sheetFormatPr baseColWidth="10" defaultRowHeight="15" x14ac:dyDescent="0"/>
  <cols>
    <col min="1" max="1" width="83.33203125" style="1" customWidth="1"/>
    <col min="2" max="2" width="13.5" bestFit="1" customWidth="1"/>
    <col min="3" max="3" width="7.1640625" hidden="1" customWidth="1"/>
    <col min="4" max="4" width="16.6640625" hidden="1" customWidth="1"/>
    <col min="5" max="5" width="19.33203125" customWidth="1"/>
    <col min="7" max="13" width="10.83203125" style="6"/>
  </cols>
  <sheetData>
    <row r="1" spans="1:13" ht="58" customHeight="1" thickBot="1">
      <c r="A1" s="31"/>
      <c r="B1" s="36"/>
      <c r="C1" s="36"/>
      <c r="D1" s="36"/>
      <c r="E1" s="37"/>
    </row>
    <row r="2" spans="1:13" s="25" customFormat="1" ht="27" thickBot="1">
      <c r="A2" s="20" t="s">
        <v>34</v>
      </c>
      <c r="B2" s="21" t="s">
        <v>2</v>
      </c>
      <c r="C2" s="23" t="s">
        <v>0</v>
      </c>
      <c r="D2" s="24" t="s">
        <v>1</v>
      </c>
      <c r="E2" s="58">
        <f>(SUM(D4:D8)*D12)+D3</f>
        <v>0</v>
      </c>
      <c r="G2" s="26"/>
      <c r="H2" s="26"/>
      <c r="I2" s="26"/>
      <c r="J2" s="26"/>
      <c r="K2" s="26"/>
      <c r="L2" s="26"/>
      <c r="M2" s="26"/>
    </row>
    <row r="3" spans="1:13" ht="18">
      <c r="A3" s="18" t="s">
        <v>30</v>
      </c>
      <c r="B3" s="17">
        <v>0</v>
      </c>
      <c r="C3" s="16">
        <v>-1</v>
      </c>
      <c r="D3" s="2">
        <f>B3*C3</f>
        <v>0</v>
      </c>
      <c r="E3" s="59"/>
    </row>
    <row r="4" spans="1:13" ht="18">
      <c r="A4" s="18" t="s">
        <v>72</v>
      </c>
      <c r="B4" s="17">
        <v>0</v>
      </c>
      <c r="C4" s="16">
        <v>-1</v>
      </c>
      <c r="D4" s="2">
        <f>B4*C4</f>
        <v>0</v>
      </c>
      <c r="E4" s="59"/>
    </row>
    <row r="5" spans="1:13" ht="18">
      <c r="A5" s="18" t="s">
        <v>48</v>
      </c>
      <c r="B5" s="17">
        <v>0</v>
      </c>
      <c r="C5" s="16">
        <v>5</v>
      </c>
      <c r="D5" s="2">
        <f t="shared" ref="D5:D6" si="0">B5*C5</f>
        <v>0</v>
      </c>
      <c r="E5" s="59"/>
    </row>
    <row r="6" spans="1:13" ht="18">
      <c r="A6" s="18" t="s">
        <v>73</v>
      </c>
      <c r="B6" s="17">
        <v>0</v>
      </c>
      <c r="C6" s="16">
        <v>5</v>
      </c>
      <c r="D6" s="2">
        <f t="shared" si="0"/>
        <v>0</v>
      </c>
      <c r="E6" s="59"/>
    </row>
    <row r="7" spans="1:13" ht="18">
      <c r="A7" s="18" t="s">
        <v>74</v>
      </c>
      <c r="B7" s="17">
        <v>0</v>
      </c>
      <c r="C7" s="16">
        <v>2</v>
      </c>
      <c r="D7" s="2">
        <f t="shared" ref="D7" si="1">B7*C7</f>
        <v>0</v>
      </c>
      <c r="E7" s="59"/>
      <c r="G7" s="39"/>
      <c r="H7" s="39"/>
      <c r="I7" s="39"/>
      <c r="J7" s="39"/>
      <c r="K7" s="39"/>
      <c r="L7" s="39"/>
      <c r="M7" s="39"/>
    </row>
    <row r="8" spans="1:13" ht="19" thickBot="1">
      <c r="A8" s="18" t="s">
        <v>49</v>
      </c>
      <c r="B8" s="17">
        <v>0</v>
      </c>
      <c r="C8" s="16">
        <v>3</v>
      </c>
      <c r="D8" s="2">
        <f>B8*C8</f>
        <v>0</v>
      </c>
      <c r="E8" s="59"/>
    </row>
    <row r="9" spans="1:13" ht="27" thickBot="1">
      <c r="A9" s="56" t="s">
        <v>41</v>
      </c>
      <c r="B9" s="57"/>
      <c r="C9" s="4"/>
      <c r="D9" s="3">
        <f>SUM(D3:D8)</f>
        <v>0</v>
      </c>
      <c r="E9" s="60"/>
    </row>
    <row r="11" spans="1:13" ht="16" thickBot="1"/>
    <row r="12" spans="1:13" ht="21" thickBot="1">
      <c r="A12" s="38" t="s">
        <v>32</v>
      </c>
      <c r="B12" s="5" t="s">
        <v>5</v>
      </c>
      <c r="D12" s="6">
        <f>VLOOKUP(B12,INFO!$A3:$B6,2,FALSE)</f>
        <v>1.25</v>
      </c>
    </row>
  </sheetData>
  <mergeCells count="2">
    <mergeCell ref="A9:B9"/>
    <mergeCell ref="E2:E9"/>
  </mergeCells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correct Value (0-1)" promptTitle="Green Xeno Alpha Killed">
          <x14:formula1>
            <xm:f>INFO!$B$14:$B$15</xm:f>
          </x14:formula1>
          <xm:sqref>B3 B5:B8</xm:sqref>
        </x14:dataValidation>
        <x14:dataValidation type="list" errorStyle="warning" showInputMessage="1" showErrorMessage="1" errorTitle="Insert Only Valid Level" error="Inser Only Valid Level">
          <x14:formula1>
            <xm:f>INFO!$A$3:$A$6</xm:f>
          </x14:formula1>
          <xm:sqref>B12</xm:sqref>
        </x14:dataValidation>
        <x14:dataValidation type="list" showInputMessage="1" showErrorMessage="1" errorTitle="Incorrect Value (0-1)" promptTitle="Green Xeno Alpha Killed">
          <x14:formula1>
            <xm:f>INFO!$G$14:$G$18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INFO</vt:lpstr>
      <vt:lpstr>TOTAL_DPS</vt:lpstr>
      <vt:lpstr>Mission 1</vt:lpstr>
      <vt:lpstr>Mission 2</vt:lpstr>
      <vt:lpstr>Mission 3</vt:lpstr>
      <vt:lpstr>Mission 4</vt:lpstr>
      <vt:lpstr>Mission 5</vt:lpstr>
      <vt:lpstr>Mission 6</vt:lpstr>
      <vt:lpstr>Mission 7</vt:lpstr>
      <vt:lpstr>Mission 8</vt:lpstr>
      <vt:lpstr>Mission 9</vt:lpstr>
      <vt:lpstr>Mission 10</vt:lpstr>
      <vt:lpstr>Mission 11</vt:lpstr>
      <vt:lpstr>Mission 12</vt:lpstr>
    </vt:vector>
  </TitlesOfParts>
  <Company>Datacare s.r.l.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Nunzio Surace</dc:creator>
  <cp:lastModifiedBy>Simone Romano</cp:lastModifiedBy>
  <dcterms:created xsi:type="dcterms:W3CDTF">2014-02-24T14:15:34Z</dcterms:created>
  <dcterms:modified xsi:type="dcterms:W3CDTF">2014-02-26T19:26:58Z</dcterms:modified>
</cp:coreProperties>
</file>